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0" windowWidth="28800" windowHeight="12225" tabRatio="928" activeTab="0"/>
  </bookViews>
  <sheets>
    <sheet name="HAKETME KAPAK" sheetId="1" r:id="rId1"/>
    <sheet name="HAKETME" sheetId="2" r:id="rId2"/>
    <sheet name="GEÇİCİ GÖREV YOLLUĞU BİLDİRİMİ" sheetId="3" r:id="rId3"/>
    <sheet name="19 ÖRNEK NUMARALI LİSTE" sheetId="4" r:id="rId4"/>
    <sheet name="Açıklamalar" sheetId="5" r:id="rId5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Salih</author>
  </authors>
  <commentList>
    <comment ref="G12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5 hücreyi birleştirirsek daha açık ve karışıklığı önleyici olmaz mı?</t>
        </r>
      </text>
    </comment>
    <comment ref="F21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üç TOPLAM'a sağa ve sola ok koyalım mı?</t>
        </r>
      </text>
    </comment>
    <comment ref="F24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ikisine sola ok?
</t>
        </r>
      </text>
    </comment>
    <comment ref="F28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Sağa ve sola ok?
</t>
        </r>
      </text>
    </comment>
    <comment ref="E20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7 hücreye de çekle alınan para tutarı girilebilir.</t>
        </r>
      </text>
    </comment>
  </commentList>
</comments>
</file>

<file path=xl/sharedStrings.xml><?xml version="1.0" encoding="utf-8"?>
<sst xmlns="http://schemas.openxmlformats.org/spreadsheetml/2006/main" count="124" uniqueCount="110">
  <si>
    <t xml:space="preserve"> </t>
  </si>
  <si>
    <t>Adı Soyadı</t>
  </si>
  <si>
    <t>Aylık/Kad. Der. ve Ek Göst.</t>
  </si>
  <si>
    <t>Dairesi</t>
  </si>
  <si>
    <t>Gündeliği</t>
  </si>
  <si>
    <t>Bütçe Yılı</t>
  </si>
  <si>
    <t>Yolculuk ve Oturma Gündelikleri</t>
  </si>
  <si>
    <t>Çeşidi</t>
  </si>
  <si>
    <t>Mevkii</t>
  </si>
  <si>
    <t>Tutarı</t>
  </si>
  <si>
    <t>Toplam</t>
  </si>
  <si>
    <t>Gidiş</t>
  </si>
  <si>
    <t>Dönüş</t>
  </si>
  <si>
    <t>Birim Yetkilisi</t>
  </si>
  <si>
    <t>Adı Soyadı :</t>
  </si>
  <si>
    <t>İmzası       :</t>
  </si>
  <si>
    <t>TOPLAM</t>
  </si>
  <si>
    <t>Mülkiye Başmüfettişi</t>
  </si>
  <si>
    <t>Maaştan Yapılan Kesintiler</t>
  </si>
  <si>
    <t>AÇIKLAMA</t>
  </si>
  <si>
    <t>Çekle  alınan paralar</t>
  </si>
  <si>
    <t>Nereden</t>
  </si>
  <si>
    <t>Alındığı</t>
  </si>
  <si>
    <t>Çekin</t>
  </si>
  <si>
    <t xml:space="preserve">    Tarihi     </t>
  </si>
  <si>
    <t xml:space="preserve">  No</t>
  </si>
  <si>
    <t>DENGE TOPLAMI</t>
  </si>
  <si>
    <t>T.C.</t>
  </si>
  <si>
    <t>İÇİŞLERİ BAKANLIĞI</t>
  </si>
  <si>
    <t>Mülkiye Müfettişliği</t>
  </si>
  <si>
    <t>Yılı</t>
  </si>
  <si>
    <t>Ayı</t>
  </si>
  <si>
    <t>İçişleri  Bakanlığına</t>
  </si>
  <si>
    <t>&lt;&lt;Teftiş Kurulu Bşk.&gt;&gt;</t>
  </si>
  <si>
    <t xml:space="preserve">Bu Cetvele İlişik </t>
  </si>
  <si>
    <t>Örnek Numaralı Liste</t>
  </si>
  <si>
    <t>Mülkiye Müfettişleri tarafından yaptırılan taşımalara ait ödemeler için</t>
  </si>
  <si>
    <t>Taşıma Tarihi</t>
  </si>
  <si>
    <t>TAŞIYANIN</t>
  </si>
  <si>
    <t>Taşıma Numarası</t>
  </si>
  <si>
    <t>TAŞINANIN</t>
  </si>
  <si>
    <t>Adı ve Soyadı</t>
  </si>
  <si>
    <t>İş ve Adresi</t>
  </si>
  <si>
    <t>Cinsi</t>
  </si>
  <si>
    <t>BİRİNİN</t>
  </si>
  <si>
    <t>Miktarı</t>
  </si>
  <si>
    <t>Fiyatı</t>
  </si>
  <si>
    <t>Muvafıktır.</t>
  </si>
  <si>
    <t>Başkan</t>
  </si>
  <si>
    <t>Üye</t>
  </si>
  <si>
    <t>(*) İşaretli yerler yazı ile doldurulacaktır.</t>
  </si>
  <si>
    <t>Hakedilen</t>
  </si>
  <si>
    <t>TOPLAMI</t>
  </si>
  <si>
    <t>Kalan</t>
  </si>
  <si>
    <t>III</t>
  </si>
  <si>
    <t>HAKETME</t>
  </si>
  <si>
    <t>Diğer Kâğıtlar:</t>
  </si>
  <si>
    <t>Çeklerin numaraları:</t>
  </si>
  <si>
    <t>Çekle alınan paralardan nakden geri verilen</t>
  </si>
  <si>
    <t>Yolculuk ve Oturma Tarihleri</t>
  </si>
  <si>
    <t>Alacaklının Nereden Nereye Yolculuk Ettiği veya Nerede Oturduğu</t>
  </si>
  <si>
    <t>Bir Günlüğü</t>
  </si>
  <si>
    <t xml:space="preserve"> Gün Sayısı</t>
  </si>
  <si>
    <t>Genel Toplam
1+2</t>
  </si>
  <si>
    <t>Hareket Saatleri</t>
  </si>
  <si>
    <t>Tutarı
1</t>
  </si>
  <si>
    <t>Tutarı
2</t>
  </si>
  <si>
    <t>YURTİÇİ GEÇİCİ GÖREV</t>
  </si>
  <si>
    <t>YOLLUĞU BİLDİRİMİ</t>
  </si>
  <si>
    <t>Unvanı</t>
  </si>
  <si>
    <t>Unvanı       :</t>
  </si>
  <si>
    <t>Bu kısım bildirim sahibinin görevi yerine getirmesinden bilgisi olan amir tarafından imzalanır.</t>
  </si>
  <si>
    <t xml:space="preserve">            Nevi ve Açıklaması</t>
  </si>
  <si>
    <t>1 - Belge içinde makro bulunduğu için güvenlik düzeyinin "Orta" olarak ayarlanması gerekmektedir. Bunun için Araçlar&gt;Makro&gt;Güvenlik'ten Orta seçilecek.</t>
  </si>
  <si>
    <t>TL</t>
  </si>
  <si>
    <t>(TL)</t>
  </si>
  <si>
    <t>Başkan Yardımcısı</t>
  </si>
  <si>
    <t>2 - Sadece vurgu yapılmış alanlara bilgi girişi yapabilirsiniz.</t>
  </si>
  <si>
    <t>3 - Sayfa koruma şifresi 123456'dır.</t>
  </si>
  <si>
    <t>Toplam Konaklama</t>
  </si>
  <si>
    <t>Toplam Posta</t>
  </si>
  <si>
    <t>Taşıt ve Zorunlu Giderler</t>
  </si>
  <si>
    <t>M.H.B.Y. Örnek No. : 27</t>
  </si>
  <si>
    <r>
      <t xml:space="preserve">Yevmiyeleri </t>
    </r>
    <r>
      <rPr>
        <sz val="9"/>
        <rFont val="Symbol"/>
        <family val="1"/>
      </rPr>
      <t>®</t>
    </r>
  </si>
  <si>
    <r>
      <t xml:space="preserve">Yol giderleri toplamı </t>
    </r>
    <r>
      <rPr>
        <sz val="9"/>
        <rFont val="Symbol"/>
        <family val="1"/>
      </rPr>
      <t>®</t>
    </r>
  </si>
  <si>
    <r>
      <t xml:space="preserve">Konaklama  gideri </t>
    </r>
    <r>
      <rPr>
        <sz val="9"/>
        <rFont val="Symbol"/>
        <family val="1"/>
      </rPr>
      <t>®</t>
    </r>
  </si>
  <si>
    <r>
      <t xml:space="preserve">PTT ve çeşitli masraflar </t>
    </r>
    <r>
      <rPr>
        <sz val="9"/>
        <rFont val="Symbol"/>
        <family val="1"/>
      </rPr>
      <t>®</t>
    </r>
  </si>
  <si>
    <r>
      <t xml:space="preserve">Haklar ve masraflar </t>
    </r>
    <r>
      <rPr>
        <b/>
        <sz val="9"/>
        <rFont val="Arial"/>
        <family val="2"/>
      </rPr>
      <t>TOPLAMI</t>
    </r>
  </si>
  <si>
    <r>
      <t xml:space="preserve">Damga Vergisi </t>
    </r>
    <r>
      <rPr>
        <sz val="9"/>
        <rFont val="Symbol"/>
        <family val="1"/>
      </rPr>
      <t>®</t>
    </r>
  </si>
  <si>
    <r>
      <t xml:space="preserve">Bu  ay </t>
    </r>
    <r>
      <rPr>
        <b/>
        <sz val="9"/>
        <rFont val="Arial"/>
        <family val="2"/>
      </rPr>
      <t>TOPLAMI</t>
    </r>
  </si>
  <si>
    <r>
      <t xml:space="preserve">Geçen aylar </t>
    </r>
    <r>
      <rPr>
        <b/>
        <sz val="9"/>
        <rFont val="Arial"/>
        <family val="2"/>
      </rPr>
      <t>TOPLAMI</t>
    </r>
  </si>
  <si>
    <r>
      <t>Bütün</t>
    </r>
    <r>
      <rPr>
        <b/>
        <sz val="9"/>
        <rFont val="Arial"/>
        <family val="2"/>
      </rPr>
      <t xml:space="preserve"> TOPLAM</t>
    </r>
  </si>
  <si>
    <r>
      <t xml:space="preserve">Müfettişin borcu </t>
    </r>
    <r>
      <rPr>
        <sz val="9"/>
        <rFont val="Symbol"/>
        <family val="1"/>
      </rPr>
      <t>®</t>
    </r>
  </si>
  <si>
    <r>
      <t>¬</t>
    </r>
    <r>
      <rPr>
        <sz val="9"/>
        <rFont val="Arial"/>
        <family val="2"/>
      </rPr>
      <t xml:space="preserve"> Müfettişin alacağı</t>
    </r>
  </si>
  <si>
    <t>Müfettişi</t>
  </si>
  <si>
    <t>1 + ………</t>
  </si>
  <si>
    <t>İçişleri Bakanlığı Teftiş Kurulu Başkanlığı</t>
  </si>
  <si>
    <t>1- Geçici Görev Yolluğu Bildirimi</t>
  </si>
  <si>
    <t>……………. işi için yukarıda belirtilen tarih/saatler arasında süren görev sırasında, yolculuk ve oturma gündeliklerimle yolculuk gideri olarak tahakkuk eden</t>
  </si>
  <si>
    <t>Sayı: …../…..</t>
  </si>
  <si>
    <t>Ay</t>
  </si>
  <si>
    <t>Adı SOYADI</t>
  </si>
  <si>
    <t>Avans Damga Vergisi →</t>
  </si>
  <si>
    <t>Ali YÜKSEL</t>
  </si>
  <si>
    <t>2024</t>
  </si>
  <si>
    <t>….../….../2024</t>
  </si>
  <si>
    <t>…../…./2024</t>
  </si>
  <si>
    <t>2- ……. Adet Konaklama Faturası</t>
  </si>
  <si>
    <t>3- ……. Adet Uçak Bileti</t>
  </si>
  <si>
    <t>4-19 Numaralı Örnek Liste ve ……. Adet Eki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</si>
</sst>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"/>
    <numFmt numFmtId="190" formatCode="#,##0.0"/>
    <numFmt numFmtId="191" formatCode="d/m/yy"/>
    <numFmt numFmtId="192" formatCode="#,##0.00;[Red]#,##0.00"/>
    <numFmt numFmtId="193" formatCode="0.0000"/>
    <numFmt numFmtId="194" formatCode="0.00000"/>
    <numFmt numFmtId="195" formatCode="#\ ?/2"/>
    <numFmt numFmtId="196" formatCode="#\ ??/100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-41F]dd\ mmmm\ yyyy\ dddd"/>
    <numFmt numFmtId="201" formatCode="dd/mm/yyyy;@"/>
    <numFmt numFmtId="202" formatCode="#,##0.00\ &quot;TL&quot;"/>
    <numFmt numFmtId="203" formatCode="#,##0.00\ &quot;₺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4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4" fontId="4" fillId="3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4" fontId="4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 locked="0"/>
    </xf>
    <xf numFmtId="4" fontId="4" fillId="0" borderId="23" xfId="0" applyNumberFormat="1" applyFont="1" applyFill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8" xfId="0" applyFont="1" applyFill="1" applyBorder="1" applyAlignment="1" applyProtection="1">
      <alignment vertical="center" wrapText="1"/>
      <protection locked="0"/>
    </xf>
    <xf numFmtId="14" fontId="4" fillId="33" borderId="29" xfId="0" applyNumberFormat="1" applyFont="1" applyFill="1" applyBorder="1" applyAlignment="1" applyProtection="1">
      <alignment vertical="center" wrapText="1"/>
      <protection locked="0"/>
    </xf>
    <xf numFmtId="4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4" fontId="4" fillId="33" borderId="23" xfId="0" applyNumberFormat="1" applyFont="1" applyFill="1" applyBorder="1" applyAlignment="1" applyProtection="1">
      <alignment vertical="center" wrapText="1"/>
      <protection locked="0"/>
    </xf>
    <xf numFmtId="4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3" xfId="0" applyFont="1" applyFill="1" applyBorder="1" applyAlignment="1" applyProtection="1">
      <alignment vertical="center" wrapText="1"/>
      <protection locked="0"/>
    </xf>
    <xf numFmtId="4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33" borderId="32" xfId="0" applyFont="1" applyFill="1" applyBorder="1" applyAlignment="1" applyProtection="1">
      <alignment vertical="center" wrapText="1"/>
      <protection locked="0"/>
    </xf>
    <xf numFmtId="0" fontId="4" fillId="33" borderId="33" xfId="0" applyFont="1" applyFill="1" applyBorder="1" applyAlignment="1" applyProtection="1">
      <alignment vertical="center" wrapText="1"/>
      <protection locked="0"/>
    </xf>
    <xf numFmtId="4" fontId="4" fillId="33" borderId="3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5" xfId="0" applyNumberFormat="1" applyFont="1" applyFill="1" applyBorder="1" applyAlignment="1" applyProtection="1">
      <alignment horizontal="right" vertical="center" wrapText="1"/>
      <protection/>
    </xf>
    <xf numFmtId="4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4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right"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4" fontId="4" fillId="0" borderId="38" xfId="0" applyNumberFormat="1" applyFont="1" applyFill="1" applyBorder="1" applyAlignment="1" applyProtection="1">
      <alignment horizontal="right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 locked="0"/>
    </xf>
    <xf numFmtId="196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192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vertical="center"/>
      <protection locked="0"/>
    </xf>
    <xf numFmtId="1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92" fontId="4" fillId="0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20" fontId="4" fillId="33" borderId="10" xfId="0" applyNumberFormat="1" applyFont="1" applyFill="1" applyBorder="1" applyAlignment="1" applyProtection="1">
      <alignment horizontal="center" vertical="center"/>
      <protection locked="0"/>
    </xf>
    <xf numFmtId="20" fontId="4" fillId="33" borderId="26" xfId="0" applyNumberFormat="1" applyFont="1" applyFill="1" applyBorder="1" applyAlignment="1" applyProtection="1">
      <alignment horizontal="center" vertical="center"/>
      <protection locked="0"/>
    </xf>
    <xf numFmtId="4" fontId="4" fillId="34" borderId="10" xfId="0" applyNumberFormat="1" applyFont="1" applyFill="1" applyBorder="1" applyAlignment="1" applyProtection="1">
      <alignment horizontal="right" vertical="center"/>
      <protection locked="0"/>
    </xf>
    <xf numFmtId="4" fontId="4" fillId="35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92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4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48" xfId="0" applyNumberFormat="1" applyFont="1" applyFill="1" applyBorder="1" applyAlignment="1" applyProtection="1">
      <alignment horizontal="center" vertical="center"/>
      <protection locked="0"/>
    </xf>
    <xf numFmtId="1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4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51" xfId="0" applyNumberFormat="1" applyFont="1" applyFill="1" applyBorder="1" applyAlignment="1" applyProtection="1">
      <alignment horizontal="center" vertical="center"/>
      <protection locked="0"/>
    </xf>
    <xf numFmtId="14" fontId="4" fillId="33" borderId="47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4" fillId="33" borderId="55" xfId="0" applyFont="1" applyFill="1" applyBorder="1" applyAlignment="1" applyProtection="1">
      <alignment vertical="center" wrapText="1"/>
      <protection locked="0"/>
    </xf>
    <xf numFmtId="0" fontId="4" fillId="33" borderId="56" xfId="0" applyFont="1" applyFill="1" applyBorder="1" applyAlignment="1" applyProtection="1">
      <alignment vertical="center" wrapText="1"/>
      <protection locked="0"/>
    </xf>
    <xf numFmtId="0" fontId="4" fillId="0" borderId="57" xfId="0" applyFont="1" applyFill="1" applyBorder="1" applyAlignment="1" applyProtection="1">
      <alignment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 locked="0"/>
    </xf>
    <xf numFmtId="0" fontId="4" fillId="33" borderId="59" xfId="0" applyFont="1" applyFill="1" applyBorder="1" applyAlignment="1" applyProtection="1">
      <alignment vertical="center" wrapText="1"/>
      <protection locked="0"/>
    </xf>
    <xf numFmtId="0" fontId="4" fillId="33" borderId="60" xfId="0" applyFont="1" applyFill="1" applyBorder="1" applyAlignment="1" applyProtection="1">
      <alignment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62" xfId="0" applyFont="1" applyFill="1" applyBorder="1" applyAlignment="1" applyProtection="1">
      <alignment vertical="center" wrapText="1"/>
      <protection locked="0"/>
    </xf>
    <xf numFmtId="0" fontId="4" fillId="0" borderId="63" xfId="0" applyFont="1" applyFill="1" applyBorder="1" applyAlignment="1" applyProtection="1">
      <alignment vertical="center" wrapText="1"/>
      <protection locked="0"/>
    </xf>
    <xf numFmtId="0" fontId="4" fillId="0" borderId="64" xfId="0" applyFont="1" applyFill="1" applyBorder="1" applyAlignment="1" applyProtection="1">
      <alignment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68" xfId="0" applyFont="1" applyFill="1" applyBorder="1" applyAlignment="1" applyProtection="1">
      <alignment vertical="center" wrapText="1"/>
      <protection locked="0"/>
    </xf>
    <xf numFmtId="0" fontId="4" fillId="33" borderId="69" xfId="0" applyFont="1" applyFill="1" applyBorder="1" applyAlignment="1" applyProtection="1">
      <alignment vertical="center" wrapText="1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34" borderId="53" xfId="0" applyFont="1" applyFill="1" applyBorder="1" applyAlignment="1" applyProtection="1">
      <alignment horizontal="right" vertical="center"/>
      <protection/>
    </xf>
    <xf numFmtId="0" fontId="4" fillId="34" borderId="43" xfId="0" applyFont="1" applyFill="1" applyBorder="1" applyAlignment="1" applyProtection="1">
      <alignment horizontal="right" vertical="center"/>
      <protection/>
    </xf>
    <xf numFmtId="0" fontId="4" fillId="35" borderId="53" xfId="0" applyFont="1" applyFill="1" applyBorder="1" applyAlignment="1" applyProtection="1">
      <alignment horizontal="right" vertical="center"/>
      <protection/>
    </xf>
    <xf numFmtId="0" fontId="4" fillId="35" borderId="43" xfId="0" applyFont="1" applyFill="1" applyBorder="1" applyAlignment="1" applyProtection="1">
      <alignment horizontal="right" vertical="center"/>
      <protection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14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 vertical="center"/>
      <protection locked="0"/>
    </xf>
    <xf numFmtId="2" fontId="4" fillId="0" borderId="46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2" fontId="4" fillId="0" borderId="42" xfId="0" applyNumberFormat="1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 textRotation="90"/>
      <protection locked="0"/>
    </xf>
    <xf numFmtId="0" fontId="4" fillId="0" borderId="78" xfId="0" applyFont="1" applyFill="1" applyBorder="1" applyAlignment="1" applyProtection="1">
      <alignment horizontal="center" vertical="center" textRotation="90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 textRotation="90" wrapText="1"/>
      <protection locked="0"/>
    </xf>
    <xf numFmtId="0" fontId="4" fillId="0" borderId="40" xfId="0" applyFont="1" applyFill="1" applyBorder="1" applyAlignment="1" applyProtection="1">
      <alignment horizontal="center" vertical="center" textRotation="90" wrapText="1"/>
      <protection locked="0"/>
    </xf>
    <xf numFmtId="0" fontId="4" fillId="0" borderId="26" xfId="0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" fillId="0" borderId="8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I44"/>
  <sheetViews>
    <sheetView showZeros="0" tabSelected="1" zoomScalePageLayoutView="0" workbookViewId="0" topLeftCell="A1">
      <selection activeCell="B40" sqref="B40:H40"/>
    </sheetView>
  </sheetViews>
  <sheetFormatPr defaultColWidth="9.140625" defaultRowHeight="12.75"/>
  <cols>
    <col min="1" max="1" width="13.7109375" style="16" bestFit="1" customWidth="1"/>
    <col min="2" max="7" width="9.140625" style="16" customWidth="1"/>
    <col min="8" max="8" width="31.7109375" style="16" customWidth="1"/>
    <col min="9" max="9" width="8.00390625" style="16" customWidth="1"/>
    <col min="10" max="16384" width="9.140625" style="16" customWidth="1"/>
  </cols>
  <sheetData>
    <row r="1" ht="12">
      <c r="A1" s="18"/>
    </row>
    <row r="2" spans="1:9" ht="12">
      <c r="A2" s="123" t="s">
        <v>27</v>
      </c>
      <c r="B2" s="123"/>
      <c r="C2" s="123"/>
      <c r="D2" s="123"/>
      <c r="E2" s="123"/>
      <c r="F2" s="123"/>
      <c r="G2" s="123"/>
      <c r="H2" s="123"/>
      <c r="I2" s="19"/>
    </row>
    <row r="3" spans="1:9" ht="12">
      <c r="A3" s="123" t="s">
        <v>28</v>
      </c>
      <c r="B3" s="123"/>
      <c r="C3" s="123"/>
      <c r="D3" s="123"/>
      <c r="E3" s="123"/>
      <c r="F3" s="123"/>
      <c r="G3" s="123"/>
      <c r="H3" s="123"/>
      <c r="I3" s="19"/>
    </row>
    <row r="4" spans="1:9" ht="12">
      <c r="A4" s="124" t="s">
        <v>29</v>
      </c>
      <c r="B4" s="124"/>
      <c r="C4" s="124"/>
      <c r="D4" s="124"/>
      <c r="E4" s="124"/>
      <c r="F4" s="124"/>
      <c r="G4" s="124"/>
      <c r="H4" s="124"/>
      <c r="I4" s="1"/>
    </row>
    <row r="5" ht="12">
      <c r="A5" s="1"/>
    </row>
    <row r="6" spans="1:8" ht="12">
      <c r="A6" s="122" t="s">
        <v>99</v>
      </c>
      <c r="B6" s="122"/>
      <c r="C6" s="122"/>
      <c r="D6" s="122"/>
      <c r="E6" s="122"/>
      <c r="F6" s="122"/>
      <c r="G6" s="122"/>
      <c r="H6" s="122"/>
    </row>
    <row r="7" ht="12">
      <c r="A7" s="19"/>
    </row>
    <row r="8" ht="12">
      <c r="A8" s="19"/>
    </row>
    <row r="9" spans="7:8" ht="12">
      <c r="G9" s="16" t="s">
        <v>30</v>
      </c>
      <c r="H9" s="20" t="s">
        <v>104</v>
      </c>
    </row>
    <row r="10" spans="7:8" ht="12">
      <c r="G10" s="16" t="s">
        <v>31</v>
      </c>
      <c r="H10" s="21" t="s">
        <v>100</v>
      </c>
    </row>
    <row r="11" spans="7:8" ht="12">
      <c r="G11" s="16" t="s">
        <v>94</v>
      </c>
      <c r="H11" s="21" t="s">
        <v>101</v>
      </c>
    </row>
    <row r="13" spans="1:9" ht="12">
      <c r="A13" s="123" t="s">
        <v>32</v>
      </c>
      <c r="B13" s="123"/>
      <c r="C13" s="123"/>
      <c r="D13" s="123"/>
      <c r="E13" s="123"/>
      <c r="F13" s="123"/>
      <c r="G13" s="123"/>
      <c r="H13" s="123"/>
      <c r="I13" s="19"/>
    </row>
    <row r="14" ht="12">
      <c r="A14" s="22"/>
    </row>
    <row r="15" spans="1:8" ht="12">
      <c r="A15" s="124" t="s">
        <v>33</v>
      </c>
      <c r="B15" s="124"/>
      <c r="C15" s="124"/>
      <c r="D15" s="124"/>
      <c r="E15" s="124"/>
      <c r="F15" s="124"/>
      <c r="G15" s="124"/>
      <c r="H15" s="124"/>
    </row>
    <row r="16" ht="12">
      <c r="A16" s="22"/>
    </row>
    <row r="17" ht="12">
      <c r="A17" s="22"/>
    </row>
    <row r="18" spans="1:8" ht="14.25" customHeight="1">
      <c r="A18" s="125" t="str">
        <f>CONCATENATE(H10," ",H9," ayına ait Çalışma, Haketme, Devir Cetvellerini ve yazılı eklerini sunuyorum.")</f>
        <v>Ay 2024 ayına ait Çalışma, Haketme, Devir Cetvellerini ve yazılı eklerini sunuyorum.</v>
      </c>
      <c r="B18" s="125"/>
      <c r="C18" s="125"/>
      <c r="D18" s="125"/>
      <c r="E18" s="125"/>
      <c r="F18" s="125"/>
      <c r="G18" s="125"/>
      <c r="H18" s="125"/>
    </row>
    <row r="19" spans="1:8" ht="14.25" customHeight="1">
      <c r="A19" s="125"/>
      <c r="B19" s="125"/>
      <c r="C19" s="125"/>
      <c r="D19" s="125"/>
      <c r="E19" s="125"/>
      <c r="F19" s="125"/>
      <c r="G19" s="125"/>
      <c r="H19" s="125"/>
    </row>
    <row r="20" ht="12">
      <c r="A20" s="23">
        <f ca="1">TODAY()</f>
        <v>45399</v>
      </c>
    </row>
    <row r="21" ht="12">
      <c r="A21" s="22"/>
    </row>
    <row r="22" ht="12">
      <c r="A22" s="22"/>
    </row>
    <row r="23" ht="12">
      <c r="A23" s="22"/>
    </row>
    <row r="25" ht="12">
      <c r="A25" s="24"/>
    </row>
    <row r="27" spans="7:8" ht="12">
      <c r="G27" s="119" t="str">
        <f>H11</f>
        <v>Adı SOYADI</v>
      </c>
      <c r="H27" s="119"/>
    </row>
    <row r="28" spans="7:8" ht="12">
      <c r="G28" s="122" t="s">
        <v>17</v>
      </c>
      <c r="H28" s="122"/>
    </row>
    <row r="34" spans="1:2" ht="12">
      <c r="A34" s="121" t="s">
        <v>34</v>
      </c>
      <c r="B34" s="121"/>
    </row>
    <row r="35" spans="1:2" ht="12">
      <c r="A35" s="121" t="s">
        <v>57</v>
      </c>
      <c r="B35" s="121"/>
    </row>
    <row r="36" spans="1:8" ht="21.75" customHeight="1">
      <c r="A36" s="16" t="s">
        <v>56</v>
      </c>
      <c r="B36" s="120" t="s">
        <v>97</v>
      </c>
      <c r="C36" s="120"/>
      <c r="D36" s="120"/>
      <c r="E36" s="120"/>
      <c r="F36" s="120"/>
      <c r="G36" s="120"/>
      <c r="H36" s="120"/>
    </row>
    <row r="37" spans="2:8" ht="21.75" customHeight="1">
      <c r="B37" s="120" t="s">
        <v>107</v>
      </c>
      <c r="C37" s="120"/>
      <c r="D37" s="120"/>
      <c r="E37" s="120"/>
      <c r="F37" s="120"/>
      <c r="G37" s="120"/>
      <c r="H37" s="120"/>
    </row>
    <row r="38" spans="2:8" ht="21.75" customHeight="1">
      <c r="B38" s="120" t="s">
        <v>108</v>
      </c>
      <c r="C38" s="120"/>
      <c r="D38" s="120"/>
      <c r="E38" s="120"/>
      <c r="F38" s="120"/>
      <c r="G38" s="120"/>
      <c r="H38" s="120"/>
    </row>
    <row r="39" spans="2:8" ht="21.75" customHeight="1">
      <c r="B39" s="120" t="s">
        <v>109</v>
      </c>
      <c r="C39" s="120"/>
      <c r="D39" s="120"/>
      <c r="E39" s="120"/>
      <c r="F39" s="120"/>
      <c r="G39" s="120"/>
      <c r="H39" s="120"/>
    </row>
    <row r="40" spans="2:8" ht="21.75" customHeight="1">
      <c r="B40" s="120"/>
      <c r="C40" s="120"/>
      <c r="D40" s="120"/>
      <c r="E40" s="120"/>
      <c r="F40" s="120"/>
      <c r="G40" s="120"/>
      <c r="H40" s="120"/>
    </row>
    <row r="41" spans="2:8" ht="21.75" customHeight="1">
      <c r="B41" s="120"/>
      <c r="C41" s="120"/>
      <c r="D41" s="120"/>
      <c r="E41" s="120"/>
      <c r="F41" s="120"/>
      <c r="G41" s="120"/>
      <c r="H41" s="120"/>
    </row>
    <row r="42" spans="2:8" ht="21.75" customHeight="1">
      <c r="B42" s="120"/>
      <c r="C42" s="120"/>
      <c r="D42" s="120"/>
      <c r="E42" s="120"/>
      <c r="F42" s="120"/>
      <c r="G42" s="120"/>
      <c r="H42" s="120"/>
    </row>
    <row r="43" spans="2:8" ht="21.75" customHeight="1">
      <c r="B43" s="120"/>
      <c r="C43" s="120"/>
      <c r="D43" s="120"/>
      <c r="E43" s="120"/>
      <c r="F43" s="120"/>
      <c r="G43" s="120"/>
      <c r="H43" s="120"/>
    </row>
    <row r="44" spans="2:8" ht="21.75" customHeight="1">
      <c r="B44" s="120"/>
      <c r="C44" s="120"/>
      <c r="D44" s="120"/>
      <c r="E44" s="120"/>
      <c r="F44" s="120"/>
      <c r="G44" s="120"/>
      <c r="H44" s="120"/>
    </row>
  </sheetData>
  <sheetProtection password="C71F" sheet="1"/>
  <mergeCells count="20">
    <mergeCell ref="A4:H4"/>
    <mergeCell ref="A3:H3"/>
    <mergeCell ref="B41:H41"/>
    <mergeCell ref="B42:H42"/>
    <mergeCell ref="B43:H43"/>
    <mergeCell ref="B44:H44"/>
    <mergeCell ref="B37:H37"/>
    <mergeCell ref="B38:H38"/>
    <mergeCell ref="B39:H39"/>
    <mergeCell ref="B40:H40"/>
    <mergeCell ref="G27:H27"/>
    <mergeCell ref="B36:H36"/>
    <mergeCell ref="A34:B34"/>
    <mergeCell ref="A35:B35"/>
    <mergeCell ref="G28:H28"/>
    <mergeCell ref="A2:H2"/>
    <mergeCell ref="A15:H15"/>
    <mergeCell ref="A18:H19"/>
    <mergeCell ref="A13:H13"/>
    <mergeCell ref="A6:H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1:G29"/>
  <sheetViews>
    <sheetView showZeros="0" zoomScalePageLayoutView="0" workbookViewId="0" topLeftCell="A10">
      <selection activeCell="G14" sqref="G14"/>
    </sheetView>
  </sheetViews>
  <sheetFormatPr defaultColWidth="9.140625" defaultRowHeight="12.75"/>
  <cols>
    <col min="1" max="1" width="16.28125" style="16" customWidth="1"/>
    <col min="2" max="2" width="11.28125" style="16" bestFit="1" customWidth="1"/>
    <col min="3" max="3" width="8.421875" style="16" customWidth="1"/>
    <col min="4" max="4" width="3.140625" style="16" customWidth="1"/>
    <col min="5" max="5" width="9.8515625" style="16" customWidth="1"/>
    <col min="6" max="6" width="30.421875" style="16" customWidth="1"/>
    <col min="7" max="7" width="10.00390625" style="16" bestFit="1" customWidth="1"/>
    <col min="8" max="16384" width="9.140625" style="16" customWidth="1"/>
  </cols>
  <sheetData>
    <row r="1" spans="1:7" ht="12.75" customHeight="1">
      <c r="A1" s="123" t="s">
        <v>54</v>
      </c>
      <c r="B1" s="123"/>
      <c r="C1" s="123"/>
      <c r="D1" s="123"/>
      <c r="E1" s="123"/>
      <c r="F1" s="123"/>
      <c r="G1" s="123"/>
    </row>
    <row r="2" spans="1:7" ht="12.75" thickBot="1">
      <c r="A2" s="123" t="s">
        <v>55</v>
      </c>
      <c r="B2" s="123"/>
      <c r="C2" s="123"/>
      <c r="D2" s="123"/>
      <c r="E2" s="123"/>
      <c r="F2" s="123"/>
      <c r="G2" s="123"/>
    </row>
    <row r="3" spans="1:7" ht="21.75" customHeight="1" thickTop="1">
      <c r="A3" s="153" t="s">
        <v>18</v>
      </c>
      <c r="B3" s="154"/>
      <c r="C3" s="154"/>
      <c r="D3" s="154"/>
      <c r="E3" s="154"/>
      <c r="F3" s="137" t="s">
        <v>19</v>
      </c>
      <c r="G3" s="25" t="s">
        <v>51</v>
      </c>
    </row>
    <row r="4" spans="1:7" ht="12">
      <c r="A4" s="155" t="s">
        <v>72</v>
      </c>
      <c r="B4" s="156"/>
      <c r="C4" s="156"/>
      <c r="D4" s="156"/>
      <c r="E4" s="27" t="s">
        <v>74</v>
      </c>
      <c r="F4" s="138"/>
      <c r="G4" s="28" t="s">
        <v>74</v>
      </c>
    </row>
    <row r="5" spans="1:7" ht="30" customHeight="1">
      <c r="A5" s="157"/>
      <c r="B5" s="132"/>
      <c r="C5" s="132"/>
      <c r="D5" s="158"/>
      <c r="E5" s="30"/>
      <c r="F5" s="31" t="s">
        <v>83</v>
      </c>
      <c r="G5" s="32">
        <f>'GEÇİCİ GÖREV YOLLUĞU BİLDİRİMİ'!E26</f>
        <v>0</v>
      </c>
    </row>
    <row r="6" spans="1:7" ht="12">
      <c r="A6" s="139"/>
      <c r="B6" s="129"/>
      <c r="C6" s="129"/>
      <c r="D6" s="140"/>
      <c r="E6" s="34"/>
      <c r="F6" s="31"/>
      <c r="G6" s="35"/>
    </row>
    <row r="7" spans="1:7" ht="30" customHeight="1">
      <c r="A7" s="139"/>
      <c r="B7" s="129"/>
      <c r="C7" s="129"/>
      <c r="D7" s="140"/>
      <c r="E7" s="34"/>
      <c r="F7" s="31" t="s">
        <v>84</v>
      </c>
      <c r="G7" s="32">
        <f>SUM('GEÇİCİ GÖREV YOLLUĞU BİLDİRİMİ'!H9:H23)</f>
        <v>0</v>
      </c>
    </row>
    <row r="8" spans="1:7" ht="12">
      <c r="A8" s="139"/>
      <c r="B8" s="129"/>
      <c r="C8" s="129"/>
      <c r="D8" s="140"/>
      <c r="E8" s="34"/>
      <c r="F8" s="31"/>
      <c r="G8" s="35"/>
    </row>
    <row r="9" spans="1:7" ht="30" customHeight="1">
      <c r="A9" s="139"/>
      <c r="B9" s="129"/>
      <c r="C9" s="129"/>
      <c r="D9" s="140"/>
      <c r="E9" s="34"/>
      <c r="F9" s="31" t="s">
        <v>85</v>
      </c>
      <c r="G9" s="36">
        <f>'GEÇİCİ GÖREV YOLLUĞU BİLDİRİMİ'!H24</f>
        <v>0</v>
      </c>
    </row>
    <row r="10" spans="1:7" ht="12.75" thickBot="1">
      <c r="A10" s="141"/>
      <c r="B10" s="142"/>
      <c r="C10" s="142"/>
      <c r="D10" s="143"/>
      <c r="E10" s="37"/>
      <c r="F10" s="26"/>
      <c r="G10" s="35"/>
    </row>
    <row r="11" spans="1:7" ht="30" customHeight="1" thickBot="1">
      <c r="A11" s="144" t="s">
        <v>20</v>
      </c>
      <c r="B11" s="145"/>
      <c r="C11" s="145"/>
      <c r="D11" s="145"/>
      <c r="E11" s="146"/>
      <c r="F11" s="38" t="s">
        <v>52</v>
      </c>
      <c r="G11" s="32">
        <f>G5+G7+G9</f>
        <v>0</v>
      </c>
    </row>
    <row r="12" spans="1:7" ht="12">
      <c r="A12" s="39" t="s">
        <v>21</v>
      </c>
      <c r="B12" s="147" t="s">
        <v>23</v>
      </c>
      <c r="C12" s="148"/>
      <c r="D12" s="149"/>
      <c r="E12" s="40" t="s">
        <v>45</v>
      </c>
      <c r="F12" s="11"/>
      <c r="G12" s="150"/>
    </row>
    <row r="13" spans="1:7" ht="12">
      <c r="A13" s="41" t="s">
        <v>22</v>
      </c>
      <c r="B13" s="26" t="s">
        <v>24</v>
      </c>
      <c r="C13" s="127" t="s">
        <v>25</v>
      </c>
      <c r="D13" s="128"/>
      <c r="E13" s="27" t="s">
        <v>74</v>
      </c>
      <c r="F13" s="11"/>
      <c r="G13" s="150"/>
    </row>
    <row r="14" spans="1:7" ht="34.5" customHeight="1">
      <c r="A14" s="118"/>
      <c r="B14" s="42"/>
      <c r="C14" s="151"/>
      <c r="D14" s="152"/>
      <c r="E14" s="43"/>
      <c r="F14" s="31" t="s">
        <v>102</v>
      </c>
      <c r="G14" s="35">
        <f>E14*0.00759</f>
        <v>0</v>
      </c>
    </row>
    <row r="15" spans="1:7" ht="34.5" customHeight="1">
      <c r="A15" s="44"/>
      <c r="B15" s="45"/>
      <c r="C15" s="133"/>
      <c r="D15" s="134"/>
      <c r="E15" s="46"/>
      <c r="F15" s="11"/>
      <c r="G15" s="35"/>
    </row>
    <row r="16" spans="1:7" ht="34.5" customHeight="1">
      <c r="A16" s="44"/>
      <c r="B16" s="47"/>
      <c r="C16" s="135"/>
      <c r="D16" s="136"/>
      <c r="E16" s="48"/>
      <c r="F16" s="11"/>
      <c r="G16" s="35"/>
    </row>
    <row r="17" spans="1:7" ht="34.5" customHeight="1">
      <c r="A17" s="44"/>
      <c r="B17" s="47"/>
      <c r="C17" s="135"/>
      <c r="D17" s="136"/>
      <c r="E17" s="48"/>
      <c r="F17" s="11"/>
      <c r="G17" s="35"/>
    </row>
    <row r="18" spans="1:7" ht="34.5" customHeight="1">
      <c r="A18" s="44"/>
      <c r="B18" s="49"/>
      <c r="C18" s="135"/>
      <c r="D18" s="136"/>
      <c r="E18" s="50"/>
      <c r="F18" s="31" t="s">
        <v>86</v>
      </c>
      <c r="G18" s="51">
        <f>'19 ÖRNEK NUMARALI LİSTE'!H30</f>
        <v>0</v>
      </c>
    </row>
    <row r="19" spans="1:7" ht="34.5" customHeight="1">
      <c r="A19" s="44"/>
      <c r="B19" s="49"/>
      <c r="C19" s="135"/>
      <c r="D19" s="136"/>
      <c r="E19" s="50"/>
      <c r="F19" s="31" t="s">
        <v>87</v>
      </c>
      <c r="G19" s="51">
        <f>G11+G18</f>
        <v>0</v>
      </c>
    </row>
    <row r="20" spans="1:7" ht="34.5" customHeight="1">
      <c r="A20" s="52"/>
      <c r="B20" s="53"/>
      <c r="C20" s="130"/>
      <c r="D20" s="131"/>
      <c r="E20" s="54"/>
      <c r="F20" s="31" t="s">
        <v>88</v>
      </c>
      <c r="G20" s="55">
        <f>IF(G11*0.00759-G14&gt;=0,(G11*0.00759-G14),(G11*0.00759-G14)*0)</f>
        <v>0</v>
      </c>
    </row>
    <row r="21" spans="1:7" ht="24.75" customHeight="1">
      <c r="A21" s="29"/>
      <c r="B21" s="132"/>
      <c r="C21" s="132"/>
      <c r="D21" s="132"/>
      <c r="E21" s="56">
        <f>SUM(E14:E20)</f>
        <v>0</v>
      </c>
      <c r="F21" s="27" t="s">
        <v>89</v>
      </c>
      <c r="G21" s="51">
        <f>G19-G20</f>
        <v>0</v>
      </c>
    </row>
    <row r="22" spans="1:7" ht="24.75" customHeight="1">
      <c r="A22" s="33"/>
      <c r="B22" s="129"/>
      <c r="C22" s="129"/>
      <c r="D22" s="129"/>
      <c r="E22" s="57"/>
      <c r="F22" s="27" t="s">
        <v>90</v>
      </c>
      <c r="G22" s="58"/>
    </row>
    <row r="23" spans="1:7" ht="24.75" customHeight="1">
      <c r="A23" s="33"/>
      <c r="B23" s="129"/>
      <c r="C23" s="129"/>
      <c r="D23" s="129"/>
      <c r="E23" s="59">
        <f>E21+E22</f>
        <v>0</v>
      </c>
      <c r="F23" s="60" t="s">
        <v>91</v>
      </c>
      <c r="G23" s="51">
        <f>G21+G22</f>
        <v>0</v>
      </c>
    </row>
    <row r="24" spans="1:7" ht="30" customHeight="1">
      <c r="A24" s="33"/>
      <c r="B24" s="129"/>
      <c r="C24" s="129"/>
      <c r="D24" s="129"/>
      <c r="E24" s="57"/>
      <c r="F24" s="61" t="s">
        <v>58</v>
      </c>
      <c r="G24" s="55"/>
    </row>
    <row r="25" spans="1:7" ht="24.75" customHeight="1">
      <c r="A25" s="33"/>
      <c r="B25" s="129"/>
      <c r="C25" s="129"/>
      <c r="D25" s="129"/>
      <c r="E25" s="59">
        <f>IF(E24&gt;0,E23-E24,0)</f>
        <v>0</v>
      </c>
      <c r="F25" s="61" t="s">
        <v>53</v>
      </c>
      <c r="G25" s="55"/>
    </row>
    <row r="26" spans="1:7" ht="24.75" customHeight="1">
      <c r="A26" s="33"/>
      <c r="B26" s="129"/>
      <c r="C26" s="129"/>
      <c r="D26" s="129"/>
      <c r="E26" s="62"/>
      <c r="F26" s="63" t="s">
        <v>92</v>
      </c>
      <c r="G26" s="51">
        <f>IF(E25=0,IF(G23&lt;E23,E23-G23,0),IF(G23&lt;E25,E25-G23,0))</f>
        <v>0</v>
      </c>
    </row>
    <row r="27" spans="1:7" ht="24.75" customHeight="1">
      <c r="A27" s="33"/>
      <c r="B27" s="129"/>
      <c r="C27" s="129"/>
      <c r="D27" s="129"/>
      <c r="E27" s="59">
        <f>IF(E25=0,IF(G23&gt;E23,G23-E23,0),IF(G23&gt;E25,G23-E25,0))</f>
        <v>0</v>
      </c>
      <c r="F27" s="64" t="s">
        <v>93</v>
      </c>
      <c r="G27" s="55"/>
    </row>
    <row r="28" spans="1:7" ht="24.75" customHeight="1" thickBot="1">
      <c r="A28" s="65"/>
      <c r="B28" s="126"/>
      <c r="C28" s="126"/>
      <c r="D28" s="126"/>
      <c r="E28" s="66">
        <f>IF(E24&gt;0,E25+E27,E23+E27)</f>
        <v>0</v>
      </c>
      <c r="F28" s="67" t="s">
        <v>26</v>
      </c>
      <c r="G28" s="68">
        <f>G23+G26</f>
        <v>0</v>
      </c>
    </row>
    <row r="29" spans="1:7" ht="12.75" thickTop="1">
      <c r="A29" s="69"/>
      <c r="B29" s="69"/>
      <c r="C29" s="69"/>
      <c r="D29" s="69"/>
      <c r="E29" s="69"/>
      <c r="F29" s="69"/>
      <c r="G29" s="69"/>
    </row>
    <row r="30" ht="12"/>
    <row r="31" ht="12"/>
  </sheetData>
  <sheetProtection password="C71F" sheet="1"/>
  <mergeCells count="30">
    <mergeCell ref="A7:D7"/>
    <mergeCell ref="A8:D8"/>
    <mergeCell ref="B23:D23"/>
    <mergeCell ref="C19:D19"/>
    <mergeCell ref="C18:D18"/>
    <mergeCell ref="A3:E3"/>
    <mergeCell ref="A4:D4"/>
    <mergeCell ref="A5:D5"/>
    <mergeCell ref="A6:D6"/>
    <mergeCell ref="C17:D17"/>
    <mergeCell ref="F3:F4"/>
    <mergeCell ref="A1:G1"/>
    <mergeCell ref="A2:G2"/>
    <mergeCell ref="B24:D24"/>
    <mergeCell ref="A9:D9"/>
    <mergeCell ref="A10:D10"/>
    <mergeCell ref="A11:E11"/>
    <mergeCell ref="B12:D12"/>
    <mergeCell ref="G12:G13"/>
    <mergeCell ref="C14:D14"/>
    <mergeCell ref="B28:D28"/>
    <mergeCell ref="C13:D13"/>
    <mergeCell ref="B22:D22"/>
    <mergeCell ref="B27:D27"/>
    <mergeCell ref="B26:D26"/>
    <mergeCell ref="C20:D20"/>
    <mergeCell ref="B21:D21"/>
    <mergeCell ref="C15:D15"/>
    <mergeCell ref="B25:D25"/>
    <mergeCell ref="C16:D16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/>
  <dimension ref="A1:AP54"/>
  <sheetViews>
    <sheetView showZeros="0" zoomScalePageLayoutView="0" workbookViewId="0" topLeftCell="A1">
      <selection activeCell="H24" sqref="H24"/>
    </sheetView>
  </sheetViews>
  <sheetFormatPr defaultColWidth="9.140625" defaultRowHeight="12.75"/>
  <cols>
    <col min="1" max="1" width="23.57421875" style="16" customWidth="1"/>
    <col min="2" max="2" width="24.57421875" style="16" customWidth="1"/>
    <col min="3" max="3" width="10.8515625" style="16" customWidth="1"/>
    <col min="4" max="4" width="12.28125" style="16" customWidth="1"/>
    <col min="5" max="5" width="14.00390625" style="16" customWidth="1"/>
    <col min="6" max="6" width="12.140625" style="16" customWidth="1"/>
    <col min="7" max="7" width="6.8515625" style="16" customWidth="1"/>
    <col min="8" max="8" width="9.8515625" style="16" customWidth="1"/>
    <col min="9" max="9" width="12.8515625" style="16" customWidth="1"/>
    <col min="10" max="10" width="8.8515625" style="16" customWidth="1"/>
    <col min="11" max="11" width="7.8515625" style="16" customWidth="1"/>
    <col min="12" max="12" width="1.421875" style="16" customWidth="1"/>
    <col min="13" max="16384" width="9.140625" style="16" customWidth="1"/>
  </cols>
  <sheetData>
    <row r="1" ht="12">
      <c r="A1" s="70" t="s">
        <v>0</v>
      </c>
    </row>
    <row r="2" spans="1:11" ht="15" customHeight="1">
      <c r="A2" s="71" t="s">
        <v>1</v>
      </c>
      <c r="B2" s="72" t="str">
        <f>'HAKETME KAPAK'!H11</f>
        <v>Adı SOYADI</v>
      </c>
      <c r="C2" s="16" t="s">
        <v>0</v>
      </c>
      <c r="J2" s="183" t="s">
        <v>75</v>
      </c>
      <c r="K2" s="183"/>
    </row>
    <row r="3" spans="1:11" ht="15" customHeight="1">
      <c r="A3" s="73" t="s">
        <v>69</v>
      </c>
      <c r="B3" s="74" t="str">
        <f>'HAKETME KAPAK'!G28</f>
        <v>Mülkiye Başmüfettişi</v>
      </c>
      <c r="D3" s="124" t="s">
        <v>67</v>
      </c>
      <c r="E3" s="124"/>
      <c r="F3" s="124"/>
      <c r="I3" s="75"/>
      <c r="J3" s="75"/>
      <c r="K3" s="75"/>
    </row>
    <row r="4" spans="1:11" ht="45" customHeight="1">
      <c r="A4" s="71" t="s">
        <v>2</v>
      </c>
      <c r="B4" s="76" t="s">
        <v>95</v>
      </c>
      <c r="D4" s="124" t="s">
        <v>68</v>
      </c>
      <c r="E4" s="124"/>
      <c r="F4" s="124"/>
      <c r="H4" s="77"/>
      <c r="I4" s="77" t="s">
        <v>3</v>
      </c>
      <c r="J4" s="127" t="s">
        <v>96</v>
      </c>
      <c r="K4" s="128"/>
    </row>
    <row r="5" spans="1:11" ht="19.5" customHeight="1">
      <c r="A5" s="71" t="s">
        <v>4</v>
      </c>
      <c r="B5" s="79">
        <v>604.5</v>
      </c>
      <c r="C5" s="80" t="s">
        <v>0</v>
      </c>
      <c r="D5" s="75"/>
      <c r="E5" s="75"/>
      <c r="F5" s="75"/>
      <c r="G5" s="75"/>
      <c r="H5" s="81"/>
      <c r="I5" s="71" t="s">
        <v>5</v>
      </c>
      <c r="J5" s="184" t="str">
        <f>'HAKETME KAPAK'!H9</f>
        <v>2024</v>
      </c>
      <c r="K5" s="185"/>
    </row>
    <row r="6" spans="1:11" ht="21.75" customHeight="1">
      <c r="A6" s="161" t="s">
        <v>59</v>
      </c>
      <c r="B6" s="161" t="s">
        <v>60</v>
      </c>
      <c r="C6" s="127" t="s">
        <v>6</v>
      </c>
      <c r="D6" s="167"/>
      <c r="E6" s="128"/>
      <c r="F6" s="163" t="s">
        <v>81</v>
      </c>
      <c r="G6" s="164"/>
      <c r="H6" s="165"/>
      <c r="I6" s="161" t="s">
        <v>63</v>
      </c>
      <c r="J6" s="177" t="s">
        <v>64</v>
      </c>
      <c r="K6" s="178"/>
    </row>
    <row r="7" spans="1:11" ht="13.5" customHeight="1">
      <c r="A7" s="166"/>
      <c r="B7" s="166"/>
      <c r="C7" s="161" t="s">
        <v>62</v>
      </c>
      <c r="D7" s="161" t="s">
        <v>61</v>
      </c>
      <c r="E7" s="161" t="s">
        <v>65</v>
      </c>
      <c r="F7" s="161" t="s">
        <v>7</v>
      </c>
      <c r="G7" s="161" t="s">
        <v>8</v>
      </c>
      <c r="H7" s="161" t="s">
        <v>66</v>
      </c>
      <c r="I7" s="166"/>
      <c r="J7" s="179"/>
      <c r="K7" s="180"/>
    </row>
    <row r="8" spans="1:11" ht="15.75" customHeight="1">
      <c r="A8" s="162"/>
      <c r="B8" s="162"/>
      <c r="C8" s="162"/>
      <c r="D8" s="162"/>
      <c r="E8" s="162"/>
      <c r="F8" s="162"/>
      <c r="G8" s="162"/>
      <c r="H8" s="162"/>
      <c r="I8" s="162"/>
      <c r="J8" s="2" t="s">
        <v>11</v>
      </c>
      <c r="K8" s="78" t="s">
        <v>12</v>
      </c>
    </row>
    <row r="9" spans="1:11" ht="13.5" customHeight="1">
      <c r="A9" s="82"/>
      <c r="B9" s="83"/>
      <c r="C9" s="84"/>
      <c r="D9" s="85">
        <f>IF(C9&gt;0,B5,0)</f>
        <v>0</v>
      </c>
      <c r="E9" s="86">
        <f>C9*D9</f>
        <v>0</v>
      </c>
      <c r="F9" s="83"/>
      <c r="G9" s="83"/>
      <c r="H9" s="87"/>
      <c r="I9" s="85">
        <f>E9+H9</f>
        <v>0</v>
      </c>
      <c r="J9" s="88"/>
      <c r="K9" s="89"/>
    </row>
    <row r="10" spans="1:11" ht="13.5" customHeight="1">
      <c r="A10" s="82"/>
      <c r="B10" s="83"/>
      <c r="C10" s="84"/>
      <c r="D10" s="85">
        <f>IF(C10&gt;0,B5,0)</f>
        <v>0</v>
      </c>
      <c r="E10" s="86">
        <f aca="true" t="shared" si="0" ref="E10:E25">C10*D10</f>
        <v>0</v>
      </c>
      <c r="F10" s="83"/>
      <c r="G10" s="83"/>
      <c r="H10" s="87"/>
      <c r="I10" s="85">
        <f>E10+H10</f>
        <v>0</v>
      </c>
      <c r="J10" s="88"/>
      <c r="K10" s="89"/>
    </row>
    <row r="11" spans="1:11" ht="13.5" customHeight="1">
      <c r="A11" s="82"/>
      <c r="B11" s="83"/>
      <c r="C11" s="84"/>
      <c r="D11" s="85">
        <f>IF(C11&gt;0,B5,0)</f>
        <v>0</v>
      </c>
      <c r="E11" s="86">
        <f t="shared" si="0"/>
        <v>0</v>
      </c>
      <c r="F11" s="83"/>
      <c r="G11" s="83"/>
      <c r="H11" s="87"/>
      <c r="I11" s="85">
        <f>E11+H11</f>
        <v>0</v>
      </c>
      <c r="J11" s="88"/>
      <c r="K11" s="89"/>
    </row>
    <row r="12" spans="1:11" ht="13.5" customHeight="1">
      <c r="A12" s="82"/>
      <c r="B12" s="83"/>
      <c r="C12" s="84"/>
      <c r="D12" s="85">
        <f>IF(C12&gt;0,B5,0)</f>
        <v>0</v>
      </c>
      <c r="E12" s="86">
        <f t="shared" si="0"/>
        <v>0</v>
      </c>
      <c r="F12" s="83"/>
      <c r="G12" s="83"/>
      <c r="H12" s="87"/>
      <c r="I12" s="85">
        <f>E12+H12</f>
        <v>0</v>
      </c>
      <c r="J12" s="88"/>
      <c r="K12" s="89"/>
    </row>
    <row r="13" spans="1:11" ht="13.5" customHeight="1">
      <c r="A13" s="82"/>
      <c r="B13" s="83"/>
      <c r="C13" s="84"/>
      <c r="D13" s="85">
        <f>IF(C13&gt;0,B5,0)</f>
        <v>0</v>
      </c>
      <c r="E13" s="86">
        <f>C13*D13</f>
        <v>0</v>
      </c>
      <c r="F13" s="83"/>
      <c r="G13" s="83"/>
      <c r="H13" s="87"/>
      <c r="I13" s="85">
        <f>E13+H13</f>
        <v>0</v>
      </c>
      <c r="J13" s="88"/>
      <c r="K13" s="89"/>
    </row>
    <row r="14" spans="1:11" ht="13.5" customHeight="1">
      <c r="A14" s="82"/>
      <c r="B14" s="83"/>
      <c r="C14" s="84"/>
      <c r="D14" s="85">
        <f>IF(C14&gt;0,B5,0)</f>
        <v>0</v>
      </c>
      <c r="E14" s="86">
        <f t="shared" si="0"/>
        <v>0</v>
      </c>
      <c r="F14" s="83"/>
      <c r="G14" s="83"/>
      <c r="H14" s="87"/>
      <c r="I14" s="85">
        <f aca="true" t="shared" si="1" ref="I14:I25">E14+H14</f>
        <v>0</v>
      </c>
      <c r="J14" s="88"/>
      <c r="K14" s="89"/>
    </row>
    <row r="15" spans="1:11" ht="13.5" customHeight="1">
      <c r="A15" s="82"/>
      <c r="B15" s="83"/>
      <c r="C15" s="84"/>
      <c r="D15" s="85">
        <f>IF(C15&gt;0,B5,0)</f>
        <v>0</v>
      </c>
      <c r="E15" s="86">
        <f t="shared" si="0"/>
        <v>0</v>
      </c>
      <c r="F15" s="83"/>
      <c r="G15" s="83"/>
      <c r="H15" s="87"/>
      <c r="I15" s="85">
        <f t="shared" si="1"/>
        <v>0</v>
      </c>
      <c r="J15" s="88"/>
      <c r="K15" s="89"/>
    </row>
    <row r="16" spans="1:11" ht="13.5" customHeight="1">
      <c r="A16" s="82"/>
      <c r="B16" s="83"/>
      <c r="C16" s="84"/>
      <c r="D16" s="85">
        <f>IF(C16&gt;0,B5,0)</f>
        <v>0</v>
      </c>
      <c r="E16" s="86">
        <f t="shared" si="0"/>
        <v>0</v>
      </c>
      <c r="F16" s="83"/>
      <c r="G16" s="83"/>
      <c r="H16" s="87"/>
      <c r="I16" s="85">
        <f t="shared" si="1"/>
        <v>0</v>
      </c>
      <c r="J16" s="88"/>
      <c r="K16" s="89"/>
    </row>
    <row r="17" spans="1:11" ht="13.5" customHeight="1">
      <c r="A17" s="82"/>
      <c r="B17" s="83"/>
      <c r="C17" s="84"/>
      <c r="D17" s="85">
        <f>IF(C17&gt;0,B5,0)</f>
        <v>0</v>
      </c>
      <c r="E17" s="86">
        <f t="shared" si="0"/>
        <v>0</v>
      </c>
      <c r="F17" s="83"/>
      <c r="G17" s="83"/>
      <c r="H17" s="87"/>
      <c r="I17" s="85">
        <f t="shared" si="1"/>
        <v>0</v>
      </c>
      <c r="J17" s="88"/>
      <c r="K17" s="89"/>
    </row>
    <row r="18" spans="1:11" ht="13.5" customHeight="1">
      <c r="A18" s="82"/>
      <c r="B18" s="83"/>
      <c r="C18" s="84"/>
      <c r="D18" s="85">
        <f>IF(C18&gt;0,B5,0)</f>
        <v>0</v>
      </c>
      <c r="E18" s="86">
        <f t="shared" si="0"/>
        <v>0</v>
      </c>
      <c r="F18" s="83"/>
      <c r="G18" s="83"/>
      <c r="H18" s="87"/>
      <c r="I18" s="85">
        <f t="shared" si="1"/>
        <v>0</v>
      </c>
      <c r="J18" s="88"/>
      <c r="K18" s="89"/>
    </row>
    <row r="19" spans="1:11" ht="13.5" customHeight="1">
      <c r="A19" s="82"/>
      <c r="B19" s="83"/>
      <c r="C19" s="84"/>
      <c r="D19" s="85">
        <f>IF(C19&gt;0,B5,0)</f>
        <v>0</v>
      </c>
      <c r="E19" s="86">
        <f t="shared" si="0"/>
        <v>0</v>
      </c>
      <c r="F19" s="83"/>
      <c r="G19" s="83"/>
      <c r="H19" s="87"/>
      <c r="I19" s="85">
        <f t="shared" si="1"/>
        <v>0</v>
      </c>
      <c r="J19" s="88"/>
      <c r="K19" s="89"/>
    </row>
    <row r="20" spans="1:11" ht="13.5" customHeight="1">
      <c r="A20" s="82"/>
      <c r="B20" s="83"/>
      <c r="C20" s="84"/>
      <c r="D20" s="85">
        <f>IF(C20&gt;0,B5,0)</f>
        <v>0</v>
      </c>
      <c r="E20" s="86">
        <f t="shared" si="0"/>
        <v>0</v>
      </c>
      <c r="F20" s="83"/>
      <c r="G20" s="83"/>
      <c r="H20" s="87"/>
      <c r="I20" s="85">
        <f t="shared" si="1"/>
        <v>0</v>
      </c>
      <c r="J20" s="88"/>
      <c r="K20" s="89"/>
    </row>
    <row r="21" spans="1:11" ht="13.5" customHeight="1">
      <c r="A21" s="82"/>
      <c r="B21" s="83"/>
      <c r="C21" s="84"/>
      <c r="D21" s="85">
        <f>IF(C21&gt;0,B5,0)</f>
        <v>0</v>
      </c>
      <c r="E21" s="86">
        <f t="shared" si="0"/>
        <v>0</v>
      </c>
      <c r="F21" s="83"/>
      <c r="G21" s="83"/>
      <c r="H21" s="87"/>
      <c r="I21" s="85">
        <f t="shared" si="1"/>
        <v>0</v>
      </c>
      <c r="J21" s="88"/>
      <c r="K21" s="89"/>
    </row>
    <row r="22" spans="1:11" ht="13.5" customHeight="1">
      <c r="A22" s="82"/>
      <c r="B22" s="83"/>
      <c r="C22" s="84"/>
      <c r="D22" s="85">
        <f>IF(C22&gt;0,B5,0)</f>
        <v>0</v>
      </c>
      <c r="E22" s="86">
        <f t="shared" si="0"/>
        <v>0</v>
      </c>
      <c r="F22" s="83"/>
      <c r="G22" s="83"/>
      <c r="H22" s="87"/>
      <c r="I22" s="85">
        <f t="shared" si="1"/>
        <v>0</v>
      </c>
      <c r="J22" s="88"/>
      <c r="K22" s="89"/>
    </row>
    <row r="23" spans="1:11" ht="13.5" customHeight="1">
      <c r="A23" s="82"/>
      <c r="B23" s="83"/>
      <c r="C23" s="84"/>
      <c r="D23" s="85">
        <f>IF(C23&gt;0,B5,0)</f>
        <v>0</v>
      </c>
      <c r="E23" s="86">
        <f t="shared" si="0"/>
        <v>0</v>
      </c>
      <c r="F23" s="83"/>
      <c r="G23" s="83"/>
      <c r="H23" s="87"/>
      <c r="I23" s="85">
        <f t="shared" si="1"/>
        <v>0</v>
      </c>
      <c r="J23" s="88"/>
      <c r="K23" s="89"/>
    </row>
    <row r="24" spans="1:11" ht="13.5" customHeight="1">
      <c r="A24" s="82"/>
      <c r="B24" s="83"/>
      <c r="C24" s="84"/>
      <c r="D24" s="85">
        <f>IF(C24&gt;0,B5,0)</f>
        <v>0</v>
      </c>
      <c r="E24" s="86">
        <f t="shared" si="0"/>
        <v>0</v>
      </c>
      <c r="F24" s="168" t="s">
        <v>79</v>
      </c>
      <c r="G24" s="169"/>
      <c r="H24" s="90"/>
      <c r="I24" s="85">
        <f t="shared" si="1"/>
        <v>0</v>
      </c>
      <c r="J24" s="88"/>
      <c r="K24" s="89"/>
    </row>
    <row r="25" spans="1:11" ht="13.5" customHeight="1">
      <c r="A25" s="82"/>
      <c r="B25" s="83"/>
      <c r="C25" s="84"/>
      <c r="D25" s="85">
        <f>IF(C25&gt;0,B5,0)</f>
        <v>0</v>
      </c>
      <c r="E25" s="86">
        <f t="shared" si="0"/>
        <v>0</v>
      </c>
      <c r="F25" s="170" t="s">
        <v>80</v>
      </c>
      <c r="G25" s="171"/>
      <c r="H25" s="91">
        <f>'19 ÖRNEK NUMARALI LİSTE'!H30</f>
        <v>0</v>
      </c>
      <c r="I25" s="85">
        <f t="shared" si="1"/>
        <v>0</v>
      </c>
      <c r="J25" s="88"/>
      <c r="K25" s="89"/>
    </row>
    <row r="26" spans="1:11" ht="15.75" customHeight="1">
      <c r="A26" s="71" t="s">
        <v>16</v>
      </c>
      <c r="B26" s="71"/>
      <c r="C26" s="92">
        <f>SUM(C9:C25)</f>
        <v>0</v>
      </c>
      <c r="D26" s="93"/>
      <c r="E26" s="85">
        <f>SUM(E9:E25)</f>
        <v>0</v>
      </c>
      <c r="F26" s="71"/>
      <c r="G26" s="71"/>
      <c r="H26" s="85">
        <f>SUM(H9:H25)</f>
        <v>0</v>
      </c>
      <c r="I26" s="85">
        <f>SUM(I9:I25)</f>
        <v>0</v>
      </c>
      <c r="J26" s="71"/>
      <c r="K26" s="71" t="s">
        <v>0</v>
      </c>
    </row>
    <row r="27" spans="1:11" ht="15.75" customHeight="1">
      <c r="A27" s="94"/>
      <c r="B27" s="6"/>
      <c r="C27" s="6"/>
      <c r="D27" s="95"/>
      <c r="E27" s="6"/>
      <c r="F27" s="6"/>
      <c r="G27" s="6"/>
      <c r="H27" s="6"/>
      <c r="I27" s="96"/>
      <c r="J27" s="6"/>
      <c r="K27" s="77"/>
    </row>
    <row r="28" spans="1:11" s="6" customFormat="1" ht="15" customHeight="1">
      <c r="A28" s="186" t="s">
        <v>98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8"/>
    </row>
    <row r="29" spans="1:12" s="6" customFormat="1" ht="15" customHeight="1">
      <c r="A29" s="189" t="str">
        <f>CONCATENATE(Yaziyla(I26),"unu gösterir harcamaya ait bildirimdir.")</f>
        <v>Sıfırunu gösterir harcamaya ait bildirimdir.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1"/>
      <c r="L29" s="94"/>
    </row>
    <row r="30" spans="1:12" s="6" customFormat="1" ht="15" customHeight="1">
      <c r="A30" s="97" t="s">
        <v>0</v>
      </c>
      <c r="B30" s="98"/>
      <c r="C30" s="98"/>
      <c r="D30" s="98"/>
      <c r="E30" s="99"/>
      <c r="F30" s="98"/>
      <c r="G30" s="98"/>
      <c r="H30" s="98"/>
      <c r="I30" s="98"/>
      <c r="J30" s="8"/>
      <c r="K30" s="100"/>
      <c r="L30" s="94"/>
    </row>
    <row r="31" spans="1:12" s="6" customFormat="1" ht="15" customHeight="1">
      <c r="A31" s="97"/>
      <c r="B31" s="98"/>
      <c r="C31" s="101"/>
      <c r="D31" s="175" t="s">
        <v>105</v>
      </c>
      <c r="E31" s="175"/>
      <c r="F31" s="98"/>
      <c r="H31" s="101"/>
      <c r="I31" s="98"/>
      <c r="J31" s="8"/>
      <c r="K31" s="100"/>
      <c r="L31" s="94"/>
    </row>
    <row r="32" spans="1:12" ht="18" customHeight="1">
      <c r="A32" s="94"/>
      <c r="B32" s="6"/>
      <c r="C32" s="9"/>
      <c r="D32" s="174" t="s">
        <v>13</v>
      </c>
      <c r="E32" s="174"/>
      <c r="F32" s="8"/>
      <c r="I32" s="181">
        <f>'HAKETME KAPAK'!A20</f>
        <v>45399</v>
      </c>
      <c r="J32" s="182"/>
      <c r="K32" s="77"/>
      <c r="L32" s="94"/>
    </row>
    <row r="33" spans="1:12" ht="18" customHeight="1">
      <c r="A33" s="159" t="s">
        <v>71</v>
      </c>
      <c r="B33" s="160"/>
      <c r="C33" s="6" t="s">
        <v>14</v>
      </c>
      <c r="D33" s="174" t="s">
        <v>103</v>
      </c>
      <c r="E33" s="174"/>
      <c r="F33" s="9"/>
      <c r="I33" s="176" t="str">
        <f>B2</f>
        <v>Adı SOYADI</v>
      </c>
      <c r="J33" s="176"/>
      <c r="K33" s="77"/>
      <c r="L33" s="94"/>
    </row>
    <row r="34" spans="1:12" s="6" customFormat="1" ht="18" customHeight="1">
      <c r="A34" s="159"/>
      <c r="B34" s="160"/>
      <c r="C34" s="6" t="s">
        <v>70</v>
      </c>
      <c r="D34" s="174" t="s">
        <v>76</v>
      </c>
      <c r="E34" s="174"/>
      <c r="F34" s="9"/>
      <c r="I34" s="176" t="str">
        <f>B3</f>
        <v>Mülkiye Başmüfettişi</v>
      </c>
      <c r="J34" s="176"/>
      <c r="K34" s="77"/>
      <c r="L34" s="94"/>
    </row>
    <row r="35" spans="1:12" s="6" customFormat="1" ht="18" customHeight="1">
      <c r="A35" s="159"/>
      <c r="B35" s="160"/>
      <c r="C35" s="6" t="s">
        <v>15</v>
      </c>
      <c r="J35" s="9"/>
      <c r="K35" s="77"/>
      <c r="L35" s="94"/>
    </row>
    <row r="36" spans="1:12" s="6" customFormat="1" ht="39" customHeight="1">
      <c r="A36" s="172"/>
      <c r="B36" s="173"/>
      <c r="C36" s="75"/>
      <c r="D36" s="75"/>
      <c r="E36" s="75" t="s">
        <v>0</v>
      </c>
      <c r="F36" s="75"/>
      <c r="G36" s="75"/>
      <c r="H36" s="75"/>
      <c r="I36" s="75"/>
      <c r="J36" s="75" t="s">
        <v>0</v>
      </c>
      <c r="K36" s="81"/>
      <c r="L36" s="94"/>
    </row>
    <row r="37" spans="1:42" ht="12">
      <c r="A37" s="16" t="s">
        <v>82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23:42" ht="12"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23:42" ht="12"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23:42" ht="12"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23:42" ht="12"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23:42" ht="12"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23:42" ht="12"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23:42" ht="12"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23:42" ht="12"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23:42" ht="12"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23:42" ht="12"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3:42" ht="12"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23:42" ht="12"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3:42" ht="12"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23:42" ht="12"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23:42" ht="12"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23:42" ht="12"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23:42" ht="12"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</sheetData>
  <sheetProtection password="C71F" sheet="1"/>
  <mergeCells count="30">
    <mergeCell ref="I34:J34"/>
    <mergeCell ref="J6:K7"/>
    <mergeCell ref="I32:J32"/>
    <mergeCell ref="F7:F8"/>
    <mergeCell ref="I33:J33"/>
    <mergeCell ref="J2:K2"/>
    <mergeCell ref="J5:K5"/>
    <mergeCell ref="A28:K28"/>
    <mergeCell ref="A29:K29"/>
    <mergeCell ref="A6:A8"/>
    <mergeCell ref="B6:B8"/>
    <mergeCell ref="C6:E6"/>
    <mergeCell ref="F24:G24"/>
    <mergeCell ref="F25:G25"/>
    <mergeCell ref="I6:I8"/>
    <mergeCell ref="A36:B36"/>
    <mergeCell ref="D34:E34"/>
    <mergeCell ref="D33:E33"/>
    <mergeCell ref="D31:E31"/>
    <mergeCell ref="D32:E32"/>
    <mergeCell ref="A33:B35"/>
    <mergeCell ref="J4:K4"/>
    <mergeCell ref="C7:C8"/>
    <mergeCell ref="G7:G8"/>
    <mergeCell ref="H7:H8"/>
    <mergeCell ref="D3:F3"/>
    <mergeCell ref="D4:F4"/>
    <mergeCell ref="D7:D8"/>
    <mergeCell ref="E7:E8"/>
    <mergeCell ref="F6:H6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H49"/>
  <sheetViews>
    <sheetView showZeros="0" zoomScalePageLayoutView="0" workbookViewId="0" topLeftCell="A1">
      <selection activeCell="C40" sqref="C40"/>
    </sheetView>
  </sheetViews>
  <sheetFormatPr defaultColWidth="9.140625" defaultRowHeight="12.75"/>
  <cols>
    <col min="1" max="1" width="10.421875" style="16" customWidth="1"/>
    <col min="2" max="2" width="14.421875" style="16" customWidth="1"/>
    <col min="3" max="3" width="14.57421875" style="16" customWidth="1"/>
    <col min="4" max="4" width="22.421875" style="16" customWidth="1"/>
    <col min="5" max="5" width="9.28125" style="16" customWidth="1"/>
    <col min="6" max="6" width="10.140625" style="16" customWidth="1"/>
    <col min="7" max="7" width="9.28125" style="16" customWidth="1"/>
    <col min="8" max="8" width="10.140625" style="16" customWidth="1"/>
    <col min="9" max="16384" width="9.140625" style="16" customWidth="1"/>
  </cols>
  <sheetData>
    <row r="1" spans="1:8" ht="17.25" customHeight="1">
      <c r="A1" s="124">
        <v>19</v>
      </c>
      <c r="B1" s="124"/>
      <c r="C1" s="124"/>
      <c r="D1" s="124"/>
      <c r="E1" s="124"/>
      <c r="F1" s="124"/>
      <c r="G1" s="124"/>
      <c r="H1" s="124"/>
    </row>
    <row r="2" spans="1:8" ht="17.25" customHeight="1" thickBot="1">
      <c r="A2" s="124" t="s">
        <v>35</v>
      </c>
      <c r="B2" s="124"/>
      <c r="C2" s="124"/>
      <c r="D2" s="124"/>
      <c r="E2" s="124"/>
      <c r="F2" s="124"/>
      <c r="G2" s="124"/>
      <c r="H2" s="124"/>
    </row>
    <row r="3" spans="1:8" ht="17.25" customHeight="1" thickBot="1" thickTop="1">
      <c r="A3" s="1"/>
      <c r="B3" s="192" t="s">
        <v>36</v>
      </c>
      <c r="C3" s="193"/>
      <c r="D3" s="193"/>
      <c r="E3" s="193"/>
      <c r="F3" s="193"/>
      <c r="G3" s="194"/>
      <c r="H3" s="1"/>
    </row>
    <row r="4" spans="1:8" ht="12.75" thickTop="1">
      <c r="A4" s="195" t="s">
        <v>37</v>
      </c>
      <c r="B4" s="197" t="s">
        <v>38</v>
      </c>
      <c r="C4" s="198"/>
      <c r="D4" s="199" t="s">
        <v>39</v>
      </c>
      <c r="E4" s="197" t="s">
        <v>40</v>
      </c>
      <c r="F4" s="211"/>
      <c r="G4" s="211"/>
      <c r="H4" s="212"/>
    </row>
    <row r="5" spans="1:8" ht="12">
      <c r="A5" s="196"/>
      <c r="B5" s="213" t="s">
        <v>41</v>
      </c>
      <c r="C5" s="213" t="s">
        <v>42</v>
      </c>
      <c r="D5" s="200"/>
      <c r="E5" s="213" t="s">
        <v>43</v>
      </c>
      <c r="F5" s="163" t="s">
        <v>44</v>
      </c>
      <c r="G5" s="164"/>
      <c r="H5" s="205"/>
    </row>
    <row r="6" spans="1:8" ht="12">
      <c r="A6" s="196"/>
      <c r="B6" s="213"/>
      <c r="C6" s="213"/>
      <c r="D6" s="200"/>
      <c r="E6" s="213"/>
      <c r="F6" s="2" t="s">
        <v>45</v>
      </c>
      <c r="G6" s="2" t="s">
        <v>46</v>
      </c>
      <c r="H6" s="3" t="s">
        <v>9</v>
      </c>
    </row>
    <row r="7" spans="1:8" ht="37.5" customHeight="1">
      <c r="A7" s="196"/>
      <c r="B7" s="214"/>
      <c r="C7" s="214"/>
      <c r="D7" s="201"/>
      <c r="E7" s="214"/>
      <c r="F7" s="4"/>
      <c r="G7" s="4" t="s">
        <v>74</v>
      </c>
      <c r="H7" s="3" t="s">
        <v>74</v>
      </c>
    </row>
    <row r="8" spans="1:8" ht="15" customHeight="1">
      <c r="A8" s="102"/>
      <c r="B8" s="103"/>
      <c r="C8" s="103"/>
      <c r="D8" s="104"/>
      <c r="E8" s="103"/>
      <c r="F8" s="103"/>
      <c r="G8" s="105"/>
      <c r="H8" s="106"/>
    </row>
    <row r="9" spans="1:8" ht="15" customHeight="1">
      <c r="A9" s="107"/>
      <c r="B9" s="108"/>
      <c r="C9" s="108"/>
      <c r="D9" s="109"/>
      <c r="E9" s="108"/>
      <c r="F9" s="108"/>
      <c r="G9" s="110"/>
      <c r="H9" s="111"/>
    </row>
    <row r="10" spans="1:8" ht="15" customHeight="1">
      <c r="A10" s="107"/>
      <c r="B10" s="108"/>
      <c r="C10" s="108"/>
      <c r="D10" s="109"/>
      <c r="E10" s="108"/>
      <c r="F10" s="108"/>
      <c r="G10" s="110"/>
      <c r="H10" s="111"/>
    </row>
    <row r="11" spans="1:8" ht="15" customHeight="1">
      <c r="A11" s="107"/>
      <c r="B11" s="108"/>
      <c r="C11" s="108"/>
      <c r="D11" s="109"/>
      <c r="E11" s="108"/>
      <c r="F11" s="108"/>
      <c r="G11" s="110"/>
      <c r="H11" s="111"/>
    </row>
    <row r="12" spans="1:8" ht="15" customHeight="1">
      <c r="A12" s="107"/>
      <c r="B12" s="108"/>
      <c r="C12" s="108"/>
      <c r="D12" s="109"/>
      <c r="E12" s="108"/>
      <c r="F12" s="108"/>
      <c r="G12" s="110"/>
      <c r="H12" s="111"/>
    </row>
    <row r="13" spans="1:8" ht="15" customHeight="1">
      <c r="A13" s="107"/>
      <c r="B13" s="108"/>
      <c r="C13" s="108"/>
      <c r="D13" s="109"/>
      <c r="E13" s="108"/>
      <c r="F13" s="108"/>
      <c r="G13" s="110"/>
      <c r="H13" s="111"/>
    </row>
    <row r="14" spans="1:8" ht="15" customHeight="1">
      <c r="A14" s="107"/>
      <c r="B14" s="108"/>
      <c r="C14" s="108"/>
      <c r="D14" s="109"/>
      <c r="E14" s="108"/>
      <c r="F14" s="108"/>
      <c r="G14" s="110"/>
      <c r="H14" s="111"/>
    </row>
    <row r="15" spans="1:8" ht="15" customHeight="1">
      <c r="A15" s="107"/>
      <c r="B15" s="108"/>
      <c r="C15" s="108"/>
      <c r="D15" s="109"/>
      <c r="E15" s="108"/>
      <c r="F15" s="108"/>
      <c r="G15" s="110"/>
      <c r="H15" s="111"/>
    </row>
    <row r="16" spans="1:8" ht="15" customHeight="1">
      <c r="A16" s="107"/>
      <c r="B16" s="108"/>
      <c r="C16" s="108"/>
      <c r="D16" s="109"/>
      <c r="E16" s="108"/>
      <c r="F16" s="108"/>
      <c r="G16" s="110"/>
      <c r="H16" s="111"/>
    </row>
    <row r="17" spans="1:8" ht="15" customHeight="1">
      <c r="A17" s="107"/>
      <c r="B17" s="108"/>
      <c r="C17" s="108"/>
      <c r="D17" s="109"/>
      <c r="E17" s="108"/>
      <c r="F17" s="108"/>
      <c r="G17" s="110"/>
      <c r="H17" s="111"/>
    </row>
    <row r="18" spans="1:8" ht="15" customHeight="1">
      <c r="A18" s="107"/>
      <c r="B18" s="108"/>
      <c r="C18" s="108"/>
      <c r="D18" s="109"/>
      <c r="E18" s="108"/>
      <c r="F18" s="108"/>
      <c r="G18" s="110"/>
      <c r="H18" s="111"/>
    </row>
    <row r="19" spans="1:8" ht="15" customHeight="1">
      <c r="A19" s="112"/>
      <c r="B19" s="108"/>
      <c r="C19" s="108"/>
      <c r="D19" s="109"/>
      <c r="E19" s="108"/>
      <c r="F19" s="108"/>
      <c r="G19" s="110"/>
      <c r="H19" s="111"/>
    </row>
    <row r="20" spans="1:8" ht="15" customHeight="1">
      <c r="A20" s="112"/>
      <c r="B20" s="108"/>
      <c r="C20" s="108"/>
      <c r="D20" s="109"/>
      <c r="E20" s="108"/>
      <c r="F20" s="108"/>
      <c r="G20" s="110"/>
      <c r="H20" s="111"/>
    </row>
    <row r="21" spans="1:8" ht="15" customHeight="1">
      <c r="A21" s="112"/>
      <c r="B21" s="108"/>
      <c r="C21" s="108"/>
      <c r="D21" s="109"/>
      <c r="E21" s="108"/>
      <c r="F21" s="108"/>
      <c r="G21" s="110"/>
      <c r="H21" s="111"/>
    </row>
    <row r="22" spans="1:8" ht="15" customHeight="1">
      <c r="A22" s="112"/>
      <c r="B22" s="108"/>
      <c r="C22" s="108"/>
      <c r="D22" s="109"/>
      <c r="E22" s="108"/>
      <c r="F22" s="108"/>
      <c r="G22" s="110"/>
      <c r="H22" s="111"/>
    </row>
    <row r="23" spans="1:8" ht="15" customHeight="1">
      <c r="A23" s="112"/>
      <c r="B23" s="108"/>
      <c r="C23" s="108"/>
      <c r="D23" s="109"/>
      <c r="E23" s="108"/>
      <c r="F23" s="108"/>
      <c r="G23" s="110"/>
      <c r="H23" s="111"/>
    </row>
    <row r="24" spans="1:8" ht="15" customHeight="1">
      <c r="A24" s="112"/>
      <c r="B24" s="108"/>
      <c r="C24" s="108"/>
      <c r="D24" s="109"/>
      <c r="E24" s="108"/>
      <c r="F24" s="108"/>
      <c r="G24" s="110"/>
      <c r="H24" s="111"/>
    </row>
    <row r="25" spans="1:8" ht="15" customHeight="1">
      <c r="A25" s="112"/>
      <c r="B25" s="108"/>
      <c r="C25" s="108"/>
      <c r="D25" s="109"/>
      <c r="E25" s="108"/>
      <c r="F25" s="108"/>
      <c r="G25" s="110"/>
      <c r="H25" s="111"/>
    </row>
    <row r="26" spans="1:8" ht="15" customHeight="1">
      <c r="A26" s="112"/>
      <c r="B26" s="108"/>
      <c r="C26" s="108"/>
      <c r="D26" s="109"/>
      <c r="E26" s="108"/>
      <c r="F26" s="108"/>
      <c r="G26" s="110"/>
      <c r="H26" s="111"/>
    </row>
    <row r="27" spans="1:8" ht="15" customHeight="1">
      <c r="A27" s="112"/>
      <c r="B27" s="108"/>
      <c r="C27" s="108"/>
      <c r="D27" s="109"/>
      <c r="E27" s="108"/>
      <c r="F27" s="108"/>
      <c r="G27" s="110"/>
      <c r="H27" s="111"/>
    </row>
    <row r="28" spans="1:8" ht="15" customHeight="1">
      <c r="A28" s="112"/>
      <c r="B28" s="108"/>
      <c r="C28" s="108"/>
      <c r="D28" s="109"/>
      <c r="E28" s="108"/>
      <c r="F28" s="108"/>
      <c r="G28" s="110"/>
      <c r="H28" s="111"/>
    </row>
    <row r="29" spans="1:8" ht="15" customHeight="1" thickBot="1">
      <c r="A29" s="113"/>
      <c r="B29" s="114"/>
      <c r="C29" s="114"/>
      <c r="D29" s="115"/>
      <c r="E29" s="114"/>
      <c r="F29" s="114"/>
      <c r="G29" s="116"/>
      <c r="H29" s="117"/>
    </row>
    <row r="30" spans="1:8" ht="15" customHeight="1" thickBot="1" thickTop="1">
      <c r="A30" s="207"/>
      <c r="B30" s="208"/>
      <c r="C30" s="208"/>
      <c r="D30" s="209"/>
      <c r="E30" s="192" t="s">
        <v>10</v>
      </c>
      <c r="F30" s="193"/>
      <c r="G30" s="194"/>
      <c r="H30" s="17">
        <f>SUM(H8:H29)</f>
        <v>0</v>
      </c>
    </row>
    <row r="31" spans="1:8" ht="12.75" thickTop="1">
      <c r="A31" s="202" t="str">
        <f>CONCATENATE("Yukarıda nitelikleri gösterilen taşımalar için (*) ……",COUNTA(A8:A29),"……kalemde (*) ……",Yaziyla(H30),"…… tarafımdan ödenmiştir. Tutarın avanstan mahsubu için işbu liste düzenlenmiştir.")</f>
        <v>Yukarıda nitelikleri gösterilen taşımalar için (*) ……0……kalemde (*) ……Sıfır…… tarafımdan ödenmiştir. Tutarın avanstan mahsubu için işbu liste düzenlenmiştir.</v>
      </c>
      <c r="B31" s="203"/>
      <c r="C31" s="203"/>
      <c r="D31" s="203"/>
      <c r="E31" s="203"/>
      <c r="F31" s="203"/>
      <c r="G31" s="203"/>
      <c r="H31" s="204"/>
    </row>
    <row r="32" spans="1:8" ht="12">
      <c r="A32" s="202"/>
      <c r="B32" s="203"/>
      <c r="C32" s="203"/>
      <c r="D32" s="203"/>
      <c r="E32" s="203"/>
      <c r="F32" s="203"/>
      <c r="G32" s="203"/>
      <c r="H32" s="204"/>
    </row>
    <row r="33" spans="1:8" ht="12">
      <c r="A33" s="202"/>
      <c r="B33" s="203"/>
      <c r="C33" s="203"/>
      <c r="D33" s="203"/>
      <c r="E33" s="203"/>
      <c r="F33" s="203"/>
      <c r="G33" s="203"/>
      <c r="H33" s="204"/>
    </row>
    <row r="34" spans="1:8" ht="12">
      <c r="A34" s="5"/>
      <c r="B34" s="6"/>
      <c r="C34" s="6"/>
      <c r="D34" s="6"/>
      <c r="E34" s="174"/>
      <c r="F34" s="174"/>
      <c r="G34" s="174"/>
      <c r="H34" s="206"/>
    </row>
    <row r="35" spans="1:8" ht="12">
      <c r="A35" s="5"/>
      <c r="B35" s="6"/>
      <c r="C35" s="175" t="s">
        <v>47</v>
      </c>
      <c r="D35" s="175"/>
      <c r="E35" s="176" t="str">
        <f>'HAKETME KAPAK'!H11</f>
        <v>Adı SOYADI</v>
      </c>
      <c r="F35" s="176"/>
      <c r="G35" s="176"/>
      <c r="H35" s="210"/>
    </row>
    <row r="36" spans="1:8" ht="12">
      <c r="A36" s="5"/>
      <c r="B36" s="6"/>
      <c r="C36" s="175"/>
      <c r="D36" s="175"/>
      <c r="E36" s="176" t="str">
        <f>'HAKETME KAPAK'!G28</f>
        <v>Mülkiye Başmüfettişi</v>
      </c>
      <c r="F36" s="176"/>
      <c r="G36" s="176"/>
      <c r="H36" s="210"/>
    </row>
    <row r="37" spans="1:8" ht="12">
      <c r="A37" s="5"/>
      <c r="B37" s="6"/>
      <c r="C37" s="175" t="s">
        <v>103</v>
      </c>
      <c r="D37" s="175"/>
      <c r="E37" s="175">
        <f ca="1">TODAY()</f>
        <v>45399</v>
      </c>
      <c r="F37" s="174"/>
      <c r="G37" s="174"/>
      <c r="H37" s="206"/>
    </row>
    <row r="38" spans="1:8" ht="12">
      <c r="A38" s="5"/>
      <c r="B38" s="6"/>
      <c r="C38" s="175" t="s">
        <v>76</v>
      </c>
      <c r="D38" s="175"/>
      <c r="E38" s="8"/>
      <c r="G38" s="6"/>
      <c r="H38" s="7"/>
    </row>
    <row r="39" spans="1:8" ht="12">
      <c r="A39" s="5"/>
      <c r="B39" s="6"/>
      <c r="C39" s="175" t="s">
        <v>106</v>
      </c>
      <c r="D39" s="175"/>
      <c r="E39" s="9"/>
      <c r="G39" s="6"/>
      <c r="H39" s="7"/>
    </row>
    <row r="40" spans="1:8" ht="12">
      <c r="A40" s="5"/>
      <c r="B40" s="6"/>
      <c r="C40" s="6"/>
      <c r="D40" s="6"/>
      <c r="E40" s="6"/>
      <c r="F40" s="6"/>
      <c r="G40" s="6"/>
      <c r="H40" s="7"/>
    </row>
    <row r="41" spans="1:8" ht="12">
      <c r="A41" s="202" t="str">
        <f>CONCATENATE("Yukarıda çeşitleri gösterilen (*) ……",COUNTA(A8:A29),"…… kalem taşıma için (*) ……",Yaziyla(H30),"…… ödenmesi uygun görülmekte tasdik olunur.")</f>
        <v>Yukarıda çeşitleri gösterilen (*) ……0…… kalem taşıma için (*) ……Sıfır…… ödenmesi uygun görülmekte tasdik olunur.</v>
      </c>
      <c r="B41" s="203"/>
      <c r="C41" s="203"/>
      <c r="D41" s="203"/>
      <c r="E41" s="203"/>
      <c r="F41" s="203"/>
      <c r="G41" s="203"/>
      <c r="H41" s="204"/>
    </row>
    <row r="42" spans="1:8" ht="12">
      <c r="A42" s="202"/>
      <c r="B42" s="203"/>
      <c r="C42" s="203"/>
      <c r="D42" s="203"/>
      <c r="E42" s="203"/>
      <c r="F42" s="203"/>
      <c r="G42" s="203"/>
      <c r="H42" s="204"/>
    </row>
    <row r="43" spans="1:8" ht="12">
      <c r="A43" s="10"/>
      <c r="B43" s="11"/>
      <c r="C43" s="11"/>
      <c r="D43" s="11"/>
      <c r="E43" s="11"/>
      <c r="F43" s="11"/>
      <c r="G43" s="11"/>
      <c r="H43" s="12"/>
    </row>
    <row r="44" spans="1:8" ht="12">
      <c r="A44" s="5"/>
      <c r="B44" s="6"/>
      <c r="C44" s="6"/>
      <c r="D44" s="6"/>
      <c r="E44" s="6"/>
      <c r="F44" s="6"/>
      <c r="G44" s="6"/>
      <c r="H44" s="7"/>
    </row>
    <row r="45" spans="1:8" ht="12">
      <c r="A45" s="5"/>
      <c r="B45" s="6"/>
      <c r="C45" s="6" t="s">
        <v>48</v>
      </c>
      <c r="D45" s="6"/>
      <c r="E45" s="6" t="s">
        <v>49</v>
      </c>
      <c r="F45" s="6"/>
      <c r="G45" s="6" t="s">
        <v>49</v>
      </c>
      <c r="H45" s="7"/>
    </row>
    <row r="46" spans="1:8" ht="12">
      <c r="A46" s="5"/>
      <c r="B46" s="6"/>
      <c r="C46" s="6"/>
      <c r="D46" s="6"/>
      <c r="E46" s="6"/>
      <c r="F46" s="6"/>
      <c r="G46" s="6"/>
      <c r="H46" s="7"/>
    </row>
    <row r="47" spans="1:8" ht="12">
      <c r="A47" s="5"/>
      <c r="B47" s="6"/>
      <c r="C47" s="6"/>
      <c r="D47" s="6"/>
      <c r="E47" s="6"/>
      <c r="F47" s="6"/>
      <c r="G47" s="6"/>
      <c r="H47" s="7"/>
    </row>
    <row r="48" spans="1:8" ht="12.75" thickBot="1">
      <c r="A48" s="13"/>
      <c r="B48" s="14"/>
      <c r="C48" s="14"/>
      <c r="D48" s="14"/>
      <c r="E48" s="14"/>
      <c r="F48" s="14"/>
      <c r="G48" s="14"/>
      <c r="H48" s="15"/>
    </row>
    <row r="49" ht="12.75" thickTop="1">
      <c r="A49" s="16" t="s">
        <v>50</v>
      </c>
    </row>
  </sheetData>
  <sheetProtection password="C71F" sheet="1"/>
  <mergeCells count="24">
    <mergeCell ref="E30:G30"/>
    <mergeCell ref="E35:H35"/>
    <mergeCell ref="C39:D39"/>
    <mergeCell ref="E36:H36"/>
    <mergeCell ref="E4:H4"/>
    <mergeCell ref="B5:B7"/>
    <mergeCell ref="C5:C7"/>
    <mergeCell ref="E5:E7"/>
    <mergeCell ref="A41:H42"/>
    <mergeCell ref="F5:H5"/>
    <mergeCell ref="A31:H33"/>
    <mergeCell ref="C35:D35"/>
    <mergeCell ref="C36:D36"/>
    <mergeCell ref="C38:D38"/>
    <mergeCell ref="C37:D37"/>
    <mergeCell ref="E34:H34"/>
    <mergeCell ref="E37:H37"/>
    <mergeCell ref="A30:D30"/>
    <mergeCell ref="A1:H1"/>
    <mergeCell ref="A2:H2"/>
    <mergeCell ref="B3:G3"/>
    <mergeCell ref="A4:A7"/>
    <mergeCell ref="B4:C4"/>
    <mergeCell ref="D4:D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I3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9" ht="30" customHeight="1">
      <c r="A1" s="215" t="s">
        <v>73</v>
      </c>
      <c r="B1" s="215"/>
      <c r="C1" s="215"/>
      <c r="D1" s="215"/>
      <c r="E1" s="215"/>
      <c r="F1" s="215"/>
      <c r="G1" s="215"/>
      <c r="H1" s="215"/>
      <c r="I1" s="215"/>
    </row>
    <row r="2" spans="1:9" ht="30" customHeight="1">
      <c r="A2" s="215" t="s">
        <v>77</v>
      </c>
      <c r="B2" s="215"/>
      <c r="C2" s="215"/>
      <c r="D2" s="215"/>
      <c r="E2" s="215"/>
      <c r="F2" s="215"/>
      <c r="G2" s="215"/>
      <c r="H2" s="215"/>
      <c r="I2" s="215"/>
    </row>
    <row r="3" spans="1:9" ht="30" customHeight="1">
      <c r="A3" s="215" t="s">
        <v>78</v>
      </c>
      <c r="B3" s="215"/>
      <c r="C3" s="215"/>
      <c r="D3" s="215"/>
      <c r="E3" s="215"/>
      <c r="F3" s="215"/>
      <c r="G3" s="215"/>
      <c r="H3" s="215"/>
      <c r="I3" s="21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mehmet.yaldir</dc:creator>
  <cp:keywords/>
  <dc:description/>
  <cp:lastModifiedBy>Yavuz CEYLAN</cp:lastModifiedBy>
  <cp:lastPrinted>2023-04-03T13:02:59Z</cp:lastPrinted>
  <dcterms:created xsi:type="dcterms:W3CDTF">2005-09-29T09:10:23Z</dcterms:created>
  <dcterms:modified xsi:type="dcterms:W3CDTF">2024-04-17T08:59:24Z</dcterms:modified>
  <cp:category/>
  <cp:version/>
  <cp:contentType/>
  <cp:contentStatus/>
</cp:coreProperties>
</file>